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indys Data PAN\23-0004 CVD\RFA\docs to post to website\"/>
    </mc:Choice>
  </mc:AlternateContent>
  <xr:revisionPtr revIDLastSave="0" documentId="13_ncr:1_{09B072CB-D0CD-400A-8374-31954EF3341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udget Narrative Template" sheetId="4" r:id="rId1"/>
  </sheets>
  <definedNames>
    <definedName name="_xlnm.Print_Titles" localSheetId="0">'Budget Narrative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E15" i="4"/>
  <c r="F16" i="4"/>
  <c r="G11" i="4"/>
  <c r="F15" i="4"/>
  <c r="G28" i="4"/>
  <c r="H32" i="4" s="1"/>
  <c r="G10" i="4"/>
  <c r="G12" i="4" s="1"/>
  <c r="D16" i="4" l="1"/>
  <c r="G16" i="4" s="1"/>
  <c r="D15" i="4"/>
  <c r="G15" i="4" l="1"/>
  <c r="G17" i="4" s="1"/>
  <c r="H23" i="4" s="1"/>
  <c r="G37" i="4" l="1"/>
  <c r="H39" i="4" s="1"/>
  <c r="H41" i="4" s="1"/>
</calcChain>
</file>

<file path=xl/sharedStrings.xml><?xml version="1.0" encoding="utf-8"?>
<sst xmlns="http://schemas.openxmlformats.org/spreadsheetml/2006/main" count="41" uniqueCount="37">
  <si>
    <t>Budget Narrative</t>
  </si>
  <si>
    <t>Salaries</t>
  </si>
  <si>
    <t>Fringe Benefits</t>
  </si>
  <si>
    <t>FICA 7.65%</t>
  </si>
  <si>
    <t>Total</t>
  </si>
  <si>
    <t>In-State Travel</t>
  </si>
  <si>
    <t>Total Personnel</t>
  </si>
  <si>
    <t xml:space="preserve"> Salary</t>
  </si>
  <si>
    <t xml:space="preserve"> FTE</t>
  </si>
  <si>
    <t>Total Budget</t>
  </si>
  <si>
    <t xml:space="preserve">Total </t>
  </si>
  <si>
    <t># Mths</t>
  </si>
  <si>
    <t>Administrative Overhead</t>
  </si>
  <si>
    <t>Personnel</t>
  </si>
  <si>
    <t># Staff</t>
  </si>
  <si>
    <t xml:space="preserve">Mileage </t>
  </si>
  <si>
    <t>Note:  Please round the total categorical budget amounts to whole dollars as shown</t>
  </si>
  <si>
    <t>NAME OF ORGANIZATION</t>
  </si>
  <si>
    <t xml:space="preserve">Travel </t>
  </si>
  <si>
    <r>
      <rPr>
        <b/>
        <sz val="11"/>
        <rFont val="Calibri"/>
        <family val="2"/>
        <scheme val="minor"/>
      </rPr>
      <t>Justification:</t>
    </r>
    <r>
      <rPr>
        <sz val="11"/>
        <rFont val="Calibri"/>
        <family val="2"/>
        <scheme val="minor"/>
      </rPr>
      <t xml:space="preserve"> </t>
    </r>
  </si>
  <si>
    <t xml:space="preserve">Total Travel </t>
  </si>
  <si>
    <t>Indirect Cost</t>
  </si>
  <si>
    <t>Total Indirect Cost</t>
  </si>
  <si>
    <t>PLEASE INCLUDE THE PROPOSED INDIRECT COST RATE (%).</t>
  </si>
  <si>
    <t>Travel required for staff to attend meetings and to collaborate with local communities and partners.</t>
  </si>
  <si>
    <t># trips</t>
  </si>
  <si>
    <t># Miles</t>
  </si>
  <si>
    <t>Cost Per Mile</t>
  </si>
  <si>
    <t>This is an example: please change the rates to reflect your current fringe benefits.</t>
  </si>
  <si>
    <t>January 1, 2024 - June 29, 2024</t>
  </si>
  <si>
    <t>CVD Coordinator</t>
  </si>
  <si>
    <t>The CVD Coordinator will work with healthcare organizations to implement CVD strategies as outlined in the approved application.</t>
  </si>
  <si>
    <t>Medical Insurance @ $8,000/Yr</t>
  </si>
  <si>
    <t>Evaluator</t>
  </si>
  <si>
    <t>National Cardiovascular Health Program</t>
  </si>
  <si>
    <t>The Evaluator will collect and manage all data and draft reports.</t>
  </si>
  <si>
    <t>Retirement 14%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</si>
</sst>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  <numFmt numFmtId="166" formatCode="&quot;$&quot;#,##0.000_);[Red]\(&quot;$&quot;#,##0.000\)"/>
  </numFmts>
  <fonts count="10" x14ac:knownFonts="1">
    <font>
      <sz val="1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9" fontId="7" fillId="6" borderId="0" xfId="0" applyNumberFormat="1" applyFont="1" applyFill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7" fillId="3" borderId="0" xfId="0" applyFont="1" applyFill="1"/>
    <xf numFmtId="164" fontId="7" fillId="3" borderId="0" xfId="0" applyNumberFormat="1" applyFont="1" applyFill="1"/>
    <xf numFmtId="0" fontId="4" fillId="6" borderId="0" xfId="0" applyFont="1" applyFill="1"/>
    <xf numFmtId="0" fontId="4" fillId="6" borderId="1" xfId="0" applyFont="1" applyFill="1" applyBorder="1" applyAlignment="1">
      <alignment horizontal="center"/>
    </xf>
    <xf numFmtId="165" fontId="7" fillId="6" borderId="0" xfId="0" applyNumberFormat="1" applyFont="1" applyFill="1"/>
    <xf numFmtId="0" fontId="7" fillId="6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/>
    <xf numFmtId="0" fontId="4" fillId="6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9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7" fontId="4" fillId="2" borderId="8" xfId="0" applyNumberFormat="1" applyFon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7" fillId="0" borderId="0" xfId="0" applyFont="1"/>
    <xf numFmtId="7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4" fillId="6" borderId="0" xfId="0" applyFont="1" applyFill="1" applyAlignment="1">
      <alignment horizontal="right"/>
    </xf>
    <xf numFmtId="165" fontId="4" fillId="6" borderId="0" xfId="0" applyNumberFormat="1" applyFont="1" applyFill="1" applyAlignment="1">
      <alignment horizontal="right"/>
    </xf>
    <xf numFmtId="165" fontId="7" fillId="6" borderId="0" xfId="0" applyNumberFormat="1" applyFont="1" applyFill="1" applyAlignment="1">
      <alignment horizontal="center" wrapText="1"/>
    </xf>
    <xf numFmtId="0" fontId="3" fillId="7" borderId="0" xfId="0" applyFont="1" applyFill="1"/>
    <xf numFmtId="164" fontId="3" fillId="7" borderId="0" xfId="0" applyNumberFormat="1" applyFont="1" applyFill="1"/>
    <xf numFmtId="0" fontId="6" fillId="7" borderId="0" xfId="0" applyFont="1" applyFill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5" xfId="0" applyFont="1" applyFill="1" applyBorder="1"/>
    <xf numFmtId="0" fontId="7" fillId="6" borderId="5" xfId="0" applyFont="1" applyFill="1" applyBorder="1"/>
    <xf numFmtId="0" fontId="7" fillId="3" borderId="5" xfId="0" applyFont="1" applyFill="1" applyBorder="1"/>
    <xf numFmtId="0" fontId="8" fillId="6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65" fontId="4" fillId="7" borderId="0" xfId="0" applyNumberFormat="1" applyFont="1" applyFill="1"/>
    <xf numFmtId="165" fontId="4" fillId="7" borderId="0" xfId="0" applyNumberFormat="1" applyFont="1" applyFill="1" applyAlignment="1">
      <alignment horizontal="right"/>
    </xf>
    <xf numFmtId="0" fontId="9" fillId="7" borderId="5" xfId="0" applyFont="1" applyFill="1" applyBorder="1"/>
    <xf numFmtId="0" fontId="9" fillId="7" borderId="5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center"/>
    </xf>
    <xf numFmtId="165" fontId="4" fillId="6" borderId="0" xfId="0" applyNumberFormat="1" applyFont="1" applyFill="1" applyAlignment="1">
      <alignment horizontal="center"/>
    </xf>
    <xf numFmtId="165" fontId="4" fillId="6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8" fontId="7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7" fillId="6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wrapText="1"/>
    </xf>
    <xf numFmtId="166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165" fontId="7" fillId="6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8F5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3"/>
  <sheetViews>
    <sheetView tabSelected="1" zoomScaleNormal="100" zoomScaleSheetLayoutView="100" workbookViewId="0">
      <selection activeCell="H39" activeCellId="2" sqref="H23 H32 H39"/>
    </sheetView>
  </sheetViews>
  <sheetFormatPr defaultColWidth="9.33203125" defaultRowHeight="12.75" customHeight="1" x14ac:dyDescent="0.25"/>
  <cols>
    <col min="1" max="1" width="43.1640625" style="1" customWidth="1"/>
    <col min="2" max="2" width="20.1640625" style="1" customWidth="1"/>
    <col min="3" max="3" width="10.1640625" style="1" customWidth="1"/>
    <col min="4" max="4" width="13.83203125" style="1" customWidth="1"/>
    <col min="5" max="5" width="13.1640625" style="1" customWidth="1"/>
    <col min="6" max="6" width="17.1640625" style="2" customWidth="1"/>
    <col min="7" max="7" width="16.5" style="4" customWidth="1"/>
    <col min="8" max="8" width="18.83203125" style="3" customWidth="1"/>
    <col min="9" max="10" width="10.1640625" style="1" bestFit="1" customWidth="1"/>
    <col min="11" max="16384" width="9.33203125" style="1"/>
  </cols>
  <sheetData>
    <row r="1" spans="1:11" ht="15" customHeight="1" x14ac:dyDescent="0.25">
      <c r="A1" s="70" t="s">
        <v>17</v>
      </c>
      <c r="B1" s="71"/>
      <c r="C1" s="71"/>
      <c r="D1" s="71"/>
      <c r="E1" s="71"/>
      <c r="F1" s="71"/>
      <c r="G1" s="71"/>
      <c r="H1" s="72"/>
    </row>
    <row r="2" spans="1:11" ht="15" customHeight="1" x14ac:dyDescent="0.25">
      <c r="A2" s="73" t="s">
        <v>34</v>
      </c>
      <c r="B2" s="74"/>
      <c r="C2" s="74"/>
      <c r="D2" s="74"/>
      <c r="E2" s="74"/>
      <c r="F2" s="74"/>
      <c r="G2" s="74"/>
      <c r="H2" s="75"/>
    </row>
    <row r="3" spans="1:11" ht="15" customHeight="1" x14ac:dyDescent="0.25">
      <c r="A3" s="76" t="s">
        <v>0</v>
      </c>
      <c r="B3" s="77"/>
      <c r="C3" s="77"/>
      <c r="D3" s="77"/>
      <c r="E3" s="77"/>
      <c r="F3" s="77"/>
      <c r="G3" s="77"/>
      <c r="H3" s="78"/>
      <c r="I3" s="32"/>
    </row>
    <row r="4" spans="1:11" ht="15" customHeight="1" x14ac:dyDescent="0.25">
      <c r="A4" s="76" t="s">
        <v>29</v>
      </c>
      <c r="B4" s="77"/>
      <c r="C4" s="77"/>
      <c r="D4" s="77"/>
      <c r="E4" s="77"/>
      <c r="F4" s="77"/>
      <c r="G4" s="77"/>
      <c r="H4" s="78"/>
      <c r="I4" s="32"/>
    </row>
    <row r="5" spans="1:11" ht="3.75" customHeight="1" x14ac:dyDescent="0.25">
      <c r="A5" s="58"/>
      <c r="B5" s="56"/>
      <c r="C5" s="56"/>
      <c r="D5" s="56"/>
      <c r="E5" s="56"/>
      <c r="F5" s="56"/>
      <c r="G5" s="56"/>
      <c r="H5" s="57"/>
      <c r="I5" s="32"/>
    </row>
    <row r="6" spans="1:11" ht="15" customHeight="1" x14ac:dyDescent="0.25">
      <c r="A6" s="64" t="s">
        <v>13</v>
      </c>
      <c r="B6" s="65"/>
      <c r="C6" s="65"/>
      <c r="D6" s="65"/>
      <c r="E6" s="65"/>
      <c r="F6" s="65"/>
      <c r="G6" s="65"/>
      <c r="H6" s="79"/>
      <c r="I6" s="32"/>
    </row>
    <row r="7" spans="1:11" ht="15" hidden="1" customHeight="1" x14ac:dyDescent="0.25">
      <c r="A7" s="80"/>
      <c r="B7" s="81"/>
      <c r="C7" s="81"/>
      <c r="D7" s="81"/>
      <c r="E7" s="81"/>
      <c r="F7" s="81"/>
      <c r="G7" s="81"/>
      <c r="H7" s="82"/>
      <c r="I7" s="32"/>
    </row>
    <row r="8" spans="1:11" ht="15" customHeight="1" x14ac:dyDescent="0.25">
      <c r="A8" s="43"/>
      <c r="B8" s="6"/>
      <c r="C8" s="6"/>
      <c r="D8" s="6"/>
      <c r="E8" s="6"/>
      <c r="F8" s="6"/>
      <c r="G8" s="6"/>
      <c r="H8" s="6"/>
      <c r="I8" s="32"/>
    </row>
    <row r="9" spans="1:11" ht="15" customHeight="1" x14ac:dyDescent="0.25">
      <c r="A9" s="44" t="s">
        <v>1</v>
      </c>
      <c r="B9" s="69"/>
      <c r="C9" s="69"/>
      <c r="D9" s="16" t="s">
        <v>7</v>
      </c>
      <c r="E9" s="16" t="s">
        <v>8</v>
      </c>
      <c r="F9" s="16" t="s">
        <v>11</v>
      </c>
      <c r="G9" s="16" t="s">
        <v>4</v>
      </c>
      <c r="H9" s="7"/>
      <c r="I9" s="32"/>
    </row>
    <row r="10" spans="1:11" ht="15" customHeight="1" x14ac:dyDescent="0.25">
      <c r="A10" s="45" t="s">
        <v>30</v>
      </c>
      <c r="B10" s="69"/>
      <c r="C10" s="69"/>
      <c r="D10" s="9">
        <v>88000</v>
      </c>
      <c r="E10" s="8">
        <v>1</v>
      </c>
      <c r="F10" s="6">
        <v>6</v>
      </c>
      <c r="G10" s="9">
        <f>ROUND(SUM(D10*E10/12*F10),0)</f>
        <v>44000</v>
      </c>
      <c r="H10" s="7"/>
      <c r="I10" s="32"/>
    </row>
    <row r="11" spans="1:11" ht="15" customHeight="1" x14ac:dyDescent="0.25">
      <c r="A11" s="45" t="s">
        <v>33</v>
      </c>
      <c r="B11" s="6"/>
      <c r="C11" s="6"/>
      <c r="D11" s="9">
        <v>88000</v>
      </c>
      <c r="E11" s="8">
        <v>1</v>
      </c>
      <c r="F11" s="6">
        <v>6</v>
      </c>
      <c r="G11" s="83">
        <f>ROUND(SUM(D11*E11/12*F11),0)</f>
        <v>44000</v>
      </c>
      <c r="H11" s="7"/>
      <c r="I11" s="32"/>
    </row>
    <row r="12" spans="1:11" ht="15" customHeight="1" x14ac:dyDescent="0.25">
      <c r="A12" s="45"/>
      <c r="B12" s="6"/>
      <c r="C12" s="6"/>
      <c r="D12" s="9"/>
      <c r="E12" s="8"/>
      <c r="F12" s="6"/>
      <c r="G12" s="54">
        <f>ROUND(SUM(G10:G11),0)</f>
        <v>88000</v>
      </c>
      <c r="H12" s="7"/>
      <c r="I12" s="32"/>
    </row>
    <row r="13" spans="1:11" ht="15" customHeight="1" x14ac:dyDescent="0.25">
      <c r="A13" s="45"/>
      <c r="B13" s="69"/>
      <c r="C13" s="69"/>
      <c r="D13" s="10"/>
      <c r="E13" s="7"/>
      <c r="F13" s="7"/>
      <c r="G13" s="11"/>
      <c r="H13" s="7"/>
      <c r="I13" s="32"/>
    </row>
    <row r="14" spans="1:11" ht="42.75" customHeight="1" x14ac:dyDescent="0.25">
      <c r="A14" s="44" t="s">
        <v>2</v>
      </c>
      <c r="B14" s="69"/>
      <c r="C14" s="69"/>
      <c r="D14" s="53" t="s">
        <v>3</v>
      </c>
      <c r="E14" s="22" t="s">
        <v>36</v>
      </c>
      <c r="F14" s="22" t="s">
        <v>32</v>
      </c>
      <c r="G14" s="16" t="s">
        <v>4</v>
      </c>
      <c r="H14" s="7"/>
      <c r="I14" s="61" t="s">
        <v>28</v>
      </c>
      <c r="J14" s="61"/>
      <c r="K14" s="61"/>
    </row>
    <row r="15" spans="1:11" ht="15" customHeight="1" x14ac:dyDescent="0.25">
      <c r="A15" s="45" t="s">
        <v>30</v>
      </c>
      <c r="B15" s="69"/>
      <c r="C15" s="69"/>
      <c r="D15" s="9">
        <f>ROUND(SUM(G10*0.0765),0)</f>
        <v>3366</v>
      </c>
      <c r="E15" s="9">
        <f>ROUND(SUM(G10*0.14),0)</f>
        <v>6160</v>
      </c>
      <c r="F15" s="9">
        <f>ROUND(SUM(8000*E10/12*F10),0)</f>
        <v>4000</v>
      </c>
      <c r="G15" s="9">
        <f>ROUND(SUM(D15:F15),0)</f>
        <v>13526</v>
      </c>
      <c r="H15" s="7"/>
      <c r="I15" s="61"/>
      <c r="J15" s="61"/>
      <c r="K15" s="61"/>
    </row>
    <row r="16" spans="1:11" ht="15" customHeight="1" x14ac:dyDescent="0.25">
      <c r="A16" s="45" t="s">
        <v>33</v>
      </c>
      <c r="B16" s="6"/>
      <c r="C16" s="6"/>
      <c r="D16" s="9">
        <f>ROUND(SUM(G11*0.0765),0)</f>
        <v>3366</v>
      </c>
      <c r="E16" s="9">
        <f>ROUND(SUM(G11*0.14),0)</f>
        <v>6160</v>
      </c>
      <c r="F16" s="9">
        <f>ROUND(SUM(8000*E11/12*F11),0)</f>
        <v>4000</v>
      </c>
      <c r="G16" s="83">
        <f>ROUND(SUM(D16:F16),0)</f>
        <v>13526</v>
      </c>
      <c r="H16" s="7"/>
      <c r="I16" s="60"/>
      <c r="J16" s="60"/>
      <c r="K16" s="60"/>
    </row>
    <row r="17" spans="1:11" ht="15" customHeight="1" x14ac:dyDescent="0.25">
      <c r="A17" s="45"/>
      <c r="B17" s="6"/>
      <c r="C17" s="6"/>
      <c r="D17" s="9"/>
      <c r="E17" s="9"/>
      <c r="F17" s="9"/>
      <c r="G17" s="54">
        <f>ROUND(SUM(G15:G16),0)</f>
        <v>27052</v>
      </c>
      <c r="H17" s="7"/>
      <c r="I17" s="60"/>
      <c r="J17" s="60"/>
      <c r="K17" s="60"/>
    </row>
    <row r="18" spans="1:11" ht="15" customHeight="1" x14ac:dyDescent="0.25">
      <c r="A18" s="45"/>
      <c r="B18" s="7"/>
      <c r="C18" s="7"/>
      <c r="D18" s="7"/>
      <c r="E18" s="7"/>
      <c r="F18" s="7"/>
      <c r="G18" s="11"/>
      <c r="H18" s="7"/>
      <c r="I18" s="32"/>
    </row>
    <row r="19" spans="1:11" ht="15" customHeight="1" x14ac:dyDescent="0.25">
      <c r="A19" s="45" t="s">
        <v>19</v>
      </c>
      <c r="B19" s="7"/>
      <c r="C19" s="7"/>
      <c r="D19" s="7"/>
      <c r="E19" s="7"/>
      <c r="F19" s="7"/>
      <c r="G19" s="11"/>
      <c r="H19" s="7"/>
      <c r="I19" s="32"/>
    </row>
    <row r="20" spans="1:11" ht="15" customHeight="1" x14ac:dyDescent="0.25">
      <c r="A20" s="45" t="s">
        <v>31</v>
      </c>
      <c r="B20" s="7"/>
      <c r="C20" s="7"/>
      <c r="D20" s="7"/>
      <c r="E20" s="7"/>
      <c r="F20" s="7"/>
      <c r="G20" s="11"/>
      <c r="H20" s="7"/>
      <c r="I20" s="32"/>
    </row>
    <row r="21" spans="1:11" ht="15" customHeight="1" x14ac:dyDescent="0.25">
      <c r="A21" s="45" t="s">
        <v>35</v>
      </c>
      <c r="B21" s="7"/>
      <c r="C21" s="7"/>
      <c r="D21" s="7"/>
      <c r="E21" s="7"/>
      <c r="F21" s="7"/>
      <c r="G21" s="11"/>
      <c r="H21" s="7"/>
      <c r="I21" s="32"/>
    </row>
    <row r="22" spans="1:11" ht="15" customHeight="1" x14ac:dyDescent="0.25">
      <c r="A22" s="45"/>
      <c r="B22" s="7"/>
      <c r="C22" s="7"/>
      <c r="D22" s="7"/>
      <c r="E22" s="7"/>
      <c r="F22" s="7"/>
      <c r="G22" s="11"/>
      <c r="H22" s="7"/>
      <c r="I22" s="32"/>
    </row>
    <row r="23" spans="1:11" ht="15" customHeight="1" x14ac:dyDescent="0.25">
      <c r="A23" s="51" t="s">
        <v>6</v>
      </c>
      <c r="B23" s="40"/>
      <c r="C23" s="40"/>
      <c r="D23" s="40"/>
      <c r="E23" s="40"/>
      <c r="F23" s="40"/>
      <c r="G23" s="41"/>
      <c r="H23" s="49">
        <f>ROUND(SUM(G12+G17),0)</f>
        <v>115052</v>
      </c>
      <c r="I23" s="32"/>
    </row>
    <row r="24" spans="1:11" ht="3.75" customHeight="1" x14ac:dyDescent="0.25">
      <c r="A24" s="46"/>
      <c r="B24" s="13"/>
      <c r="C24" s="13"/>
      <c r="D24" s="13"/>
      <c r="E24" s="13"/>
      <c r="F24" s="13"/>
      <c r="G24" s="14"/>
      <c r="H24" s="13"/>
      <c r="I24" s="32"/>
    </row>
    <row r="25" spans="1:11" ht="15" customHeight="1" x14ac:dyDescent="0.25">
      <c r="A25" s="64" t="s">
        <v>18</v>
      </c>
      <c r="B25" s="65"/>
      <c r="C25" s="65"/>
      <c r="D25" s="65"/>
      <c r="E25" s="65"/>
      <c r="F25" s="65"/>
      <c r="G25" s="65"/>
      <c r="H25" s="65"/>
      <c r="I25" s="32"/>
    </row>
    <row r="26" spans="1:11" ht="15" customHeight="1" x14ac:dyDescent="0.25">
      <c r="A26" s="45"/>
      <c r="B26" s="7"/>
      <c r="C26" s="7"/>
      <c r="D26" s="7"/>
      <c r="E26" s="7"/>
      <c r="F26" s="7"/>
      <c r="G26" s="10"/>
      <c r="H26" s="7"/>
      <c r="I26" s="32"/>
    </row>
    <row r="27" spans="1:11" ht="24" customHeight="1" x14ac:dyDescent="0.25">
      <c r="A27" s="44" t="s">
        <v>5</v>
      </c>
      <c r="B27" s="16" t="s">
        <v>26</v>
      </c>
      <c r="C27" s="22" t="s">
        <v>25</v>
      </c>
      <c r="D27" s="22" t="s">
        <v>14</v>
      </c>
      <c r="E27" s="67" t="s">
        <v>27</v>
      </c>
      <c r="F27" s="67"/>
      <c r="G27" s="16" t="s">
        <v>4</v>
      </c>
      <c r="H27" s="17"/>
      <c r="I27" s="32"/>
    </row>
    <row r="28" spans="1:11" ht="15" customHeight="1" x14ac:dyDescent="0.25">
      <c r="A28" s="45" t="s">
        <v>15</v>
      </c>
      <c r="B28" s="6">
        <v>50</v>
      </c>
      <c r="C28" s="6">
        <v>5</v>
      </c>
      <c r="D28" s="6">
        <v>1</v>
      </c>
      <c r="E28" s="68">
        <v>0.65500000000000003</v>
      </c>
      <c r="F28" s="68"/>
      <c r="G28" s="54">
        <f>ROUND(SUM(B28*C28*D28*E28),0)</f>
        <v>164</v>
      </c>
      <c r="H28" s="17"/>
      <c r="I28" s="32"/>
    </row>
    <row r="29" spans="1:11" ht="15" customHeight="1" x14ac:dyDescent="0.25">
      <c r="A29" s="7"/>
      <c r="B29" s="6"/>
      <c r="C29" s="6"/>
      <c r="D29" s="6"/>
      <c r="E29" s="62"/>
      <c r="F29" s="62"/>
      <c r="G29" s="54"/>
      <c r="H29" s="17"/>
      <c r="I29" s="32"/>
    </row>
    <row r="30" spans="1:11" ht="27" customHeight="1" x14ac:dyDescent="0.25">
      <c r="A30" s="66" t="s">
        <v>24</v>
      </c>
      <c r="B30" s="66"/>
      <c r="C30" s="66"/>
      <c r="D30" s="66"/>
      <c r="E30" s="66"/>
      <c r="F30" s="66"/>
      <c r="G30" s="66"/>
      <c r="H30" s="66"/>
      <c r="I30" s="32"/>
    </row>
    <row r="31" spans="1:11" ht="15" customHeight="1" x14ac:dyDescent="0.25">
      <c r="A31" s="47"/>
      <c r="B31" s="18"/>
      <c r="C31" s="7"/>
      <c r="D31" s="7"/>
      <c r="E31" s="7"/>
      <c r="F31" s="10"/>
      <c r="G31" s="10"/>
      <c r="H31" s="17"/>
      <c r="I31" s="32"/>
    </row>
    <row r="32" spans="1:11" ht="15" customHeight="1" x14ac:dyDescent="0.25">
      <c r="A32" s="52" t="s">
        <v>20</v>
      </c>
      <c r="B32" s="42"/>
      <c r="C32" s="42"/>
      <c r="D32" s="42"/>
      <c r="E32" s="42"/>
      <c r="F32" s="42"/>
      <c r="G32" s="42"/>
      <c r="H32" s="50">
        <f>ROUND(SUM(G28),0)</f>
        <v>164</v>
      </c>
      <c r="I32" s="32"/>
    </row>
    <row r="33" spans="1:10" ht="3.75" customHeight="1" x14ac:dyDescent="0.25">
      <c r="A33" s="46"/>
      <c r="B33" s="13"/>
      <c r="C33" s="13"/>
      <c r="D33" s="13"/>
      <c r="E33" s="13"/>
      <c r="F33" s="19"/>
      <c r="G33" s="20"/>
      <c r="H33" s="21"/>
      <c r="I33" s="32"/>
    </row>
    <row r="34" spans="1:10" ht="15" customHeight="1" x14ac:dyDescent="0.25">
      <c r="A34" s="64" t="s">
        <v>21</v>
      </c>
      <c r="B34" s="65"/>
      <c r="C34" s="65"/>
      <c r="D34" s="65"/>
      <c r="E34" s="65"/>
      <c r="F34" s="65"/>
      <c r="G34" s="65"/>
      <c r="H34" s="65"/>
      <c r="I34" s="32"/>
    </row>
    <row r="35" spans="1:10" ht="12.75" customHeight="1" x14ac:dyDescent="0.25">
      <c r="A35" s="44"/>
      <c r="B35" s="15"/>
      <c r="C35" s="15"/>
      <c r="D35" s="15"/>
      <c r="E35" s="15"/>
      <c r="F35" s="37"/>
      <c r="G35" s="12"/>
      <c r="H35" s="38"/>
      <c r="I35" s="32"/>
    </row>
    <row r="36" spans="1:10" ht="15" customHeight="1" x14ac:dyDescent="0.25">
      <c r="A36" s="45" t="s">
        <v>12</v>
      </c>
      <c r="B36" s="15"/>
      <c r="C36" s="15"/>
      <c r="D36" s="15"/>
      <c r="E36" s="15"/>
      <c r="F36" s="5"/>
      <c r="G36" s="22" t="s">
        <v>10</v>
      </c>
      <c r="H36" s="38"/>
      <c r="I36" s="32"/>
    </row>
    <row r="37" spans="1:10" ht="15" customHeight="1" x14ac:dyDescent="0.25">
      <c r="A37" s="44"/>
      <c r="B37" s="15"/>
      <c r="C37" s="15"/>
      <c r="D37" s="15"/>
      <c r="E37" s="15"/>
      <c r="F37" s="5"/>
      <c r="G37" s="55">
        <f>ROUND(SUM(H23+H32)*0.1,0)</f>
        <v>11522</v>
      </c>
      <c r="H37" s="38"/>
      <c r="I37" s="32"/>
    </row>
    <row r="38" spans="1:10" ht="12.75" customHeight="1" x14ac:dyDescent="0.25">
      <c r="A38" s="59" t="s">
        <v>23</v>
      </c>
      <c r="B38" s="15"/>
      <c r="C38" s="15"/>
      <c r="D38" s="15"/>
      <c r="E38" s="15"/>
      <c r="F38" s="39"/>
      <c r="G38" s="12"/>
      <c r="H38" s="38"/>
      <c r="I38" s="32"/>
    </row>
    <row r="39" spans="1:10" ht="15" customHeight="1" x14ac:dyDescent="0.25">
      <c r="A39" s="52" t="s">
        <v>22</v>
      </c>
      <c r="B39" s="42"/>
      <c r="C39" s="42"/>
      <c r="D39" s="42"/>
      <c r="E39" s="42"/>
      <c r="F39" s="42"/>
      <c r="G39" s="42"/>
      <c r="H39" s="50">
        <f>G37</f>
        <v>11522</v>
      </c>
      <c r="I39" s="32"/>
    </row>
    <row r="40" spans="1:10" ht="3.75" customHeight="1" x14ac:dyDescent="0.25">
      <c r="A40" s="48"/>
      <c r="B40" s="23"/>
      <c r="C40" s="23"/>
      <c r="D40" s="23"/>
      <c r="E40" s="23"/>
      <c r="F40" s="23"/>
      <c r="G40" s="23"/>
      <c r="H40" s="24"/>
      <c r="I40" s="32"/>
    </row>
    <row r="41" spans="1:10" ht="15" customHeight="1" x14ac:dyDescent="0.25">
      <c r="A41" s="25" t="s">
        <v>9</v>
      </c>
      <c r="B41" s="26"/>
      <c r="C41" s="27"/>
      <c r="D41" s="27"/>
      <c r="E41" s="28"/>
      <c r="F41" s="29"/>
      <c r="G41" s="30"/>
      <c r="H41" s="31">
        <f>ROUND(SUM(H23+H32+H39),0)</f>
        <v>126738</v>
      </c>
      <c r="I41" s="32"/>
      <c r="J41" s="3"/>
    </row>
    <row r="42" spans="1:10" ht="12.75" customHeight="1" x14ac:dyDescent="0.25">
      <c r="A42" s="32"/>
      <c r="B42" s="32"/>
      <c r="C42" s="32"/>
      <c r="D42" s="32"/>
      <c r="E42" s="33"/>
      <c r="F42" s="34"/>
      <c r="G42" s="35"/>
      <c r="H42" s="36"/>
      <c r="J42" s="3"/>
    </row>
    <row r="43" spans="1:10" ht="12.75" customHeight="1" x14ac:dyDescent="0.25">
      <c r="A43" s="63" t="s">
        <v>16</v>
      </c>
      <c r="B43" s="63"/>
      <c r="C43" s="63"/>
      <c r="D43" s="63"/>
      <c r="E43" s="63"/>
      <c r="F43" s="63"/>
      <c r="G43" s="63"/>
      <c r="H43" s="63"/>
    </row>
  </sheetData>
  <mergeCells count="19">
    <mergeCell ref="A7:H7"/>
    <mergeCell ref="B9:C9"/>
    <mergeCell ref="B10:C10"/>
    <mergeCell ref="B13:C13"/>
    <mergeCell ref="B14:C14"/>
    <mergeCell ref="A1:H1"/>
    <mergeCell ref="A2:H2"/>
    <mergeCell ref="A3:H3"/>
    <mergeCell ref="A4:H4"/>
    <mergeCell ref="A6:H6"/>
    <mergeCell ref="I14:K15"/>
    <mergeCell ref="E29:F29"/>
    <mergeCell ref="A43:H43"/>
    <mergeCell ref="A34:H34"/>
    <mergeCell ref="A25:H25"/>
    <mergeCell ref="A30:H30"/>
    <mergeCell ref="E27:F27"/>
    <mergeCell ref="E28:F28"/>
    <mergeCell ref="B15:C15"/>
  </mergeCells>
  <printOptions gridLines="1"/>
  <pageMargins left="0.7" right="0.7" top="0.75" bottom="0.75" header="0.3" footer="0.3"/>
  <pageSetup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Narrative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Contracts</dc:creator>
  <cp:lastModifiedBy>Stevenson, Cindy</cp:lastModifiedBy>
  <cp:lastPrinted>2016-04-27T13:29:42Z</cp:lastPrinted>
  <dcterms:created xsi:type="dcterms:W3CDTF">2007-03-08T14:41:09Z</dcterms:created>
  <dcterms:modified xsi:type="dcterms:W3CDTF">2023-05-15T19:07:32Z</dcterms:modified>
</cp:coreProperties>
</file>